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Lainie &amp; Pop Pop\My Documents\Suncoast FL Presbytery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4" i="1"/>
  <c r="F40" i="1"/>
  <c r="L40" i="1" l="1"/>
  <c r="L34" i="1"/>
  <c r="L29" i="1"/>
  <c r="L21" i="1"/>
  <c r="J34" i="1"/>
  <c r="I34" i="1"/>
  <c r="F34" i="1"/>
  <c r="J21" i="1"/>
  <c r="I21" i="1"/>
  <c r="G21" i="1"/>
  <c r="F21" i="1"/>
  <c r="L43" i="1" l="1"/>
  <c r="J40" i="1"/>
  <c r="I40" i="1"/>
  <c r="L52" i="1" l="1"/>
  <c r="L46" i="1"/>
  <c r="J29" i="1"/>
  <c r="J43" i="1" s="1"/>
  <c r="J46" i="1" s="1"/>
  <c r="J52" i="1" l="1"/>
  <c r="I29" i="1"/>
  <c r="I43" i="1" s="1"/>
  <c r="I46" i="1" s="1"/>
  <c r="I52" i="1" l="1"/>
  <c r="G29" i="1" l="1"/>
  <c r="G43" i="1" s="1"/>
  <c r="G46" i="1" s="1"/>
  <c r="G52" i="1" l="1"/>
  <c r="F29" i="1" l="1"/>
  <c r="F43" i="1" s="1"/>
  <c r="F46" i="1" s="1"/>
  <c r="F52" i="1" l="1"/>
</calcChain>
</file>

<file path=xl/sharedStrings.xml><?xml version="1.0" encoding="utf-8"?>
<sst xmlns="http://schemas.openxmlformats.org/spreadsheetml/2006/main" count="42" uniqueCount="39">
  <si>
    <t>Clerk's honorarium</t>
  </si>
  <si>
    <t>Outreach:</t>
  </si>
  <si>
    <t>BUDGET</t>
  </si>
  <si>
    <t>ACTUAL</t>
  </si>
  <si>
    <t>Income:</t>
  </si>
  <si>
    <t>Donation - El Shaddai</t>
  </si>
  <si>
    <t>SUNCOAST FLORIDA PRESBYTERY</t>
  </si>
  <si>
    <t>Net increase (decrease) in cash</t>
  </si>
  <si>
    <t>Directors and officer's Insurance</t>
  </si>
  <si>
    <t>Donation - General Assembly</t>
  </si>
  <si>
    <t>Disbursements:</t>
  </si>
  <si>
    <t>Total Administration Disbursements</t>
  </si>
  <si>
    <t>Total Outreach Disbursements</t>
  </si>
  <si>
    <t>Total Disbursements</t>
  </si>
  <si>
    <t>Cash Balance, Beginning of Year</t>
  </si>
  <si>
    <t>Administrative:</t>
  </si>
  <si>
    <t xml:space="preserve">Shepherding:  </t>
  </si>
  <si>
    <t>Other office and administration expense</t>
  </si>
  <si>
    <t>Other Outreach expense</t>
  </si>
  <si>
    <t>Other Shepherding expense</t>
  </si>
  <si>
    <t>Total Shepherding Disbursements</t>
  </si>
  <si>
    <t>Membership contributions (details attached)</t>
  </si>
  <si>
    <t>RUF:</t>
  </si>
  <si>
    <t>Donation - RUF</t>
  </si>
  <si>
    <t xml:space="preserve">INCOME AND DISBURSEMENTS </t>
  </si>
  <si>
    <t xml:space="preserve">Representatives to Overtures at GA </t>
  </si>
  <si>
    <t>Cash Balance, End of Period</t>
  </si>
  <si>
    <t>Suncoast Youth Retreat</t>
  </si>
  <si>
    <t>Donation - Covenant of Grace Presbyterian Church</t>
  </si>
  <si>
    <t>Emergency Fund</t>
  </si>
  <si>
    <t>Intern Support</t>
  </si>
  <si>
    <t>Total RUF Disbursements</t>
  </si>
  <si>
    <t>Continuing Education - RE's and TE's</t>
  </si>
  <si>
    <t>Donation - City Church Sarasota</t>
  </si>
  <si>
    <t>ANNUAL</t>
  </si>
  <si>
    <t>FIRST 8 MOS</t>
  </si>
  <si>
    <t>PROPOSED</t>
  </si>
  <si>
    <t>2020 BUDGET AND ACTUAL; 2021 BUDGET AND FIRST 8 MONTHS ACTUAL; 2022 PROPOSED BUDGET</t>
  </si>
  <si>
    <t>Donation - RUF Howard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</si>
</sst>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0" fontId="2" fillId="0" borderId="1" xfId="0" applyFont="1" applyBorder="1" applyAlignment="1">
      <alignment horizontal="center"/>
    </xf>
    <xf numFmtId="164" fontId="0" fillId="0" borderId="0" xfId="1" applyNumberFormat="1" applyFont="1" applyBorder="1"/>
    <xf numFmtId="165" fontId="0" fillId="0" borderId="3" xfId="2" applyNumberFormat="1" applyFont="1" applyBorder="1"/>
    <xf numFmtId="165" fontId="0" fillId="0" borderId="0" xfId="2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 applyFill="1" applyBorder="1"/>
    <xf numFmtId="0" fontId="2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165" fontId="0" fillId="0" borderId="1" xfId="2" applyNumberFormat="1" applyFont="1" applyBorder="1"/>
    <xf numFmtId="0" fontId="2" fillId="0" borderId="0" xfId="0" applyFont="1" applyBorder="1" applyAlignment="1">
      <alignment horizontal="center"/>
    </xf>
    <xf numFmtId="43" fontId="0" fillId="0" borderId="0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workbookViewId="0">
      <selection activeCell="L50" sqref="L50"/>
    </sheetView>
  </sheetViews>
  <sheetFormatPr defaultRowHeight="15" x14ac:dyDescent="0.25"/>
  <cols>
    <col min="1" max="1" width="2.140625" customWidth="1"/>
    <col min="2" max="2" width="2.7109375" customWidth="1"/>
    <col min="3" max="3" width="2.140625" customWidth="1"/>
    <col min="4" max="4" width="43.140625" customWidth="1"/>
    <col min="5" max="5" width="1.7109375" customWidth="1"/>
    <col min="6" max="7" width="9" bestFit="1" customWidth="1"/>
    <col min="8" max="8" width="5.42578125" customWidth="1"/>
    <col min="9" max="9" width="10.42578125" customWidth="1"/>
    <col min="10" max="10" width="11.5703125" customWidth="1"/>
    <col min="11" max="11" width="4.5703125" customWidth="1"/>
    <col min="12" max="12" width="11.5703125" bestFit="1" customWidth="1"/>
  </cols>
  <sheetData>
    <row r="1" spans="1:12" x14ac:dyDescent="0.25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x14ac:dyDescent="0.25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8.75" x14ac:dyDescent="0.3">
      <c r="F4" s="8"/>
      <c r="G4" s="9"/>
      <c r="J4" s="14"/>
    </row>
    <row r="5" spans="1:12" ht="18.75" x14ac:dyDescent="0.3">
      <c r="F5" s="9"/>
      <c r="G5" s="9"/>
      <c r="I5" s="27">
        <v>2021</v>
      </c>
      <c r="J5" s="27"/>
      <c r="L5" s="26" t="s">
        <v>36</v>
      </c>
    </row>
    <row r="6" spans="1:12" ht="18.75" customHeight="1" x14ac:dyDescent="0.25">
      <c r="F6" s="27">
        <v>2020</v>
      </c>
      <c r="G6" s="27"/>
      <c r="I6" s="24" t="s">
        <v>34</v>
      </c>
      <c r="J6" s="22" t="s">
        <v>35</v>
      </c>
      <c r="L6" s="17">
        <v>2022</v>
      </c>
    </row>
    <row r="7" spans="1:12" x14ac:dyDescent="0.25">
      <c r="F7" s="4" t="s">
        <v>2</v>
      </c>
      <c r="G7" s="4" t="s">
        <v>3</v>
      </c>
      <c r="I7" s="21" t="s">
        <v>2</v>
      </c>
      <c r="J7" s="16" t="s">
        <v>3</v>
      </c>
      <c r="L7" s="19" t="s">
        <v>2</v>
      </c>
    </row>
    <row r="9" spans="1:12" x14ac:dyDescent="0.25">
      <c r="A9" t="s">
        <v>4</v>
      </c>
    </row>
    <row r="10" spans="1:12" x14ac:dyDescent="0.25">
      <c r="B10" t="s">
        <v>21</v>
      </c>
      <c r="F10" s="23">
        <v>60000</v>
      </c>
      <c r="G10" s="23">
        <v>48629</v>
      </c>
      <c r="I10" s="23">
        <v>60000</v>
      </c>
      <c r="J10" s="23">
        <v>32177</v>
      </c>
      <c r="K10" s="15"/>
      <c r="L10" s="23">
        <v>60000</v>
      </c>
    </row>
    <row r="11" spans="1:12" x14ac:dyDescent="0.25">
      <c r="K11" s="15"/>
    </row>
    <row r="12" spans="1:12" x14ac:dyDescent="0.25">
      <c r="K12" s="15"/>
    </row>
    <row r="13" spans="1:12" x14ac:dyDescent="0.25">
      <c r="A13" t="s">
        <v>10</v>
      </c>
      <c r="K13" s="15"/>
    </row>
    <row r="14" spans="1:12" x14ac:dyDescent="0.25">
      <c r="B14" t="s">
        <v>15</v>
      </c>
      <c r="K14" s="15"/>
    </row>
    <row r="15" spans="1:12" x14ac:dyDescent="0.25">
      <c r="C15" t="s">
        <v>0</v>
      </c>
      <c r="F15" s="1">
        <v>4000</v>
      </c>
      <c r="G15" s="1">
        <v>4000</v>
      </c>
      <c r="I15" s="1">
        <v>4000</v>
      </c>
      <c r="J15" s="1">
        <v>3000</v>
      </c>
      <c r="K15" s="15"/>
      <c r="L15" s="1">
        <v>4000</v>
      </c>
    </row>
    <row r="16" spans="1:12" x14ac:dyDescent="0.25">
      <c r="C16" t="s">
        <v>25</v>
      </c>
      <c r="F16" s="1">
        <v>1000</v>
      </c>
      <c r="G16" s="1">
        <v>0</v>
      </c>
      <c r="I16" s="1">
        <v>1000</v>
      </c>
      <c r="J16" s="1">
        <v>1000</v>
      </c>
      <c r="K16" s="15"/>
      <c r="L16" s="1">
        <v>1000</v>
      </c>
    </row>
    <row r="17" spans="2:12" x14ac:dyDescent="0.25">
      <c r="C17" t="s">
        <v>8</v>
      </c>
      <c r="F17" s="1">
        <v>700</v>
      </c>
      <c r="G17" s="1">
        <v>450</v>
      </c>
      <c r="I17" s="1">
        <v>700</v>
      </c>
      <c r="J17" s="1">
        <v>0</v>
      </c>
      <c r="K17" s="15"/>
      <c r="L17" s="1">
        <v>500</v>
      </c>
    </row>
    <row r="18" spans="2:12" x14ac:dyDescent="0.25">
      <c r="C18" t="s">
        <v>9</v>
      </c>
      <c r="F18" s="1">
        <v>500</v>
      </c>
      <c r="G18" s="1">
        <v>500</v>
      </c>
      <c r="I18" s="1">
        <v>500</v>
      </c>
      <c r="J18" s="1">
        <v>500</v>
      </c>
      <c r="K18" s="15"/>
      <c r="L18" s="1">
        <v>500</v>
      </c>
    </row>
    <row r="19" spans="2:12" x14ac:dyDescent="0.25">
      <c r="C19" t="s">
        <v>17</v>
      </c>
      <c r="F19" s="1">
        <v>500</v>
      </c>
      <c r="G19" s="1">
        <v>61</v>
      </c>
      <c r="I19" s="1">
        <v>500</v>
      </c>
      <c r="J19" s="1">
        <v>0</v>
      </c>
      <c r="K19" s="15"/>
      <c r="L19" s="1">
        <v>500</v>
      </c>
    </row>
    <row r="20" spans="2:12" x14ac:dyDescent="0.25">
      <c r="C20" t="s">
        <v>29</v>
      </c>
      <c r="F20" s="1">
        <v>3000</v>
      </c>
      <c r="G20" s="1">
        <v>0</v>
      </c>
      <c r="I20" s="1">
        <v>3000</v>
      </c>
      <c r="J20" s="1">
        <v>0</v>
      </c>
      <c r="K20" s="15"/>
      <c r="L20" s="1">
        <v>3000</v>
      </c>
    </row>
    <row r="21" spans="2:12" x14ac:dyDescent="0.25">
      <c r="D21" t="s">
        <v>11</v>
      </c>
      <c r="F21" s="3">
        <f>SUM(F15:F20)</f>
        <v>9700</v>
      </c>
      <c r="G21" s="3">
        <f>SUM(G15:G20)</f>
        <v>5011</v>
      </c>
      <c r="I21" s="3">
        <f>SUM(I15:I20)</f>
        <v>9700</v>
      </c>
      <c r="J21" s="3">
        <f>SUM(J15:J20)</f>
        <v>4500</v>
      </c>
      <c r="K21" s="5"/>
      <c r="L21" s="3">
        <f t="shared" ref="L21" si="0">SUM(L15:L20)</f>
        <v>9500</v>
      </c>
    </row>
    <row r="22" spans="2:12" x14ac:dyDescent="0.25">
      <c r="K22" s="15"/>
    </row>
    <row r="23" spans="2:12" x14ac:dyDescent="0.25">
      <c r="B23" t="s">
        <v>1</v>
      </c>
      <c r="K23" s="15"/>
    </row>
    <row r="24" spans="2:12" x14ac:dyDescent="0.25">
      <c r="C24" t="s">
        <v>5</v>
      </c>
      <c r="F24" s="1">
        <v>5000</v>
      </c>
      <c r="G24" s="10">
        <v>5000</v>
      </c>
      <c r="I24" s="1">
        <v>5000</v>
      </c>
      <c r="J24" s="1">
        <v>3750</v>
      </c>
      <c r="K24" s="15"/>
      <c r="L24" s="1">
        <v>5000</v>
      </c>
    </row>
    <row r="25" spans="2:12" x14ac:dyDescent="0.25">
      <c r="C25" t="s">
        <v>28</v>
      </c>
      <c r="F25" s="1">
        <v>7000</v>
      </c>
      <c r="G25" s="10">
        <v>7000</v>
      </c>
      <c r="I25" s="1">
        <v>7000</v>
      </c>
      <c r="J25" s="1">
        <v>5250</v>
      </c>
      <c r="K25" s="15"/>
      <c r="L25" s="1">
        <v>7000</v>
      </c>
    </row>
    <row r="26" spans="2:12" x14ac:dyDescent="0.25">
      <c r="C26" t="s">
        <v>33</v>
      </c>
      <c r="F26" s="1">
        <v>0</v>
      </c>
      <c r="G26" s="10">
        <v>5000</v>
      </c>
      <c r="I26" s="1">
        <v>5000</v>
      </c>
      <c r="J26" s="1">
        <v>3750</v>
      </c>
      <c r="K26" s="15"/>
      <c r="L26" s="1">
        <v>5000</v>
      </c>
    </row>
    <row r="27" spans="2:12" x14ac:dyDescent="0.25">
      <c r="C27" t="s">
        <v>38</v>
      </c>
      <c r="F27" s="1">
        <v>0</v>
      </c>
      <c r="G27" s="10">
        <v>0</v>
      </c>
      <c r="I27" s="1">
        <v>0</v>
      </c>
      <c r="J27" s="1">
        <v>0</v>
      </c>
      <c r="K27" s="15"/>
      <c r="L27" s="1">
        <v>3000</v>
      </c>
    </row>
    <row r="28" spans="2:12" x14ac:dyDescent="0.25">
      <c r="C28" t="s">
        <v>18</v>
      </c>
      <c r="F28" s="1">
        <v>8000</v>
      </c>
      <c r="G28" s="10">
        <v>0</v>
      </c>
      <c r="I28" s="1">
        <v>3000</v>
      </c>
      <c r="J28" s="1">
        <v>0</v>
      </c>
      <c r="K28" s="15"/>
      <c r="L28" s="1">
        <v>3000</v>
      </c>
    </row>
    <row r="29" spans="2:12" x14ac:dyDescent="0.25">
      <c r="D29" t="s">
        <v>12</v>
      </c>
      <c r="F29" s="3">
        <f>SUM(F24:F28)</f>
        <v>20000</v>
      </c>
      <c r="G29" s="3">
        <f>SUM(G24:G28)</f>
        <v>17000</v>
      </c>
      <c r="I29" s="3">
        <f>SUM(I24:I28)</f>
        <v>20000</v>
      </c>
      <c r="J29" s="3">
        <f>SUM(J24:J28)</f>
        <v>12750</v>
      </c>
      <c r="K29" s="5"/>
      <c r="L29" s="3">
        <f>SUM(L24:L28)</f>
        <v>23000</v>
      </c>
    </row>
    <row r="30" spans="2:12" x14ac:dyDescent="0.25">
      <c r="K30" s="15"/>
    </row>
    <row r="31" spans="2:12" x14ac:dyDescent="0.25">
      <c r="B31" t="s">
        <v>22</v>
      </c>
      <c r="K31" s="15"/>
    </row>
    <row r="32" spans="2:12" x14ac:dyDescent="0.25">
      <c r="C32" t="s">
        <v>23</v>
      </c>
      <c r="F32" s="5">
        <v>21000</v>
      </c>
      <c r="G32" s="5">
        <v>21000</v>
      </c>
      <c r="H32" s="15"/>
      <c r="I32" s="5">
        <v>21000</v>
      </c>
      <c r="J32" s="5">
        <v>15750</v>
      </c>
      <c r="K32" s="15"/>
      <c r="L32" s="18">
        <v>21000</v>
      </c>
    </row>
    <row r="33" spans="1:12" x14ac:dyDescent="0.25">
      <c r="C33" t="s">
        <v>30</v>
      </c>
      <c r="F33" s="5">
        <v>2000</v>
      </c>
      <c r="G33" s="5">
        <v>2000</v>
      </c>
      <c r="I33" s="5">
        <v>2000</v>
      </c>
      <c r="J33" s="5">
        <v>1500</v>
      </c>
      <c r="K33" s="15"/>
      <c r="L33" s="18">
        <v>1000</v>
      </c>
    </row>
    <row r="34" spans="1:12" x14ac:dyDescent="0.25">
      <c r="D34" t="s">
        <v>31</v>
      </c>
      <c r="F34" s="3">
        <f>F32+F33</f>
        <v>23000</v>
      </c>
      <c r="G34" s="3">
        <f>G32+G33</f>
        <v>23000</v>
      </c>
      <c r="I34" s="3">
        <f>I32+I33</f>
        <v>23000</v>
      </c>
      <c r="J34" s="3">
        <f>J32+J33</f>
        <v>17250</v>
      </c>
      <c r="K34" s="5"/>
      <c r="L34" s="3">
        <f t="shared" ref="L34" si="1">L32+L33</f>
        <v>22000</v>
      </c>
    </row>
    <row r="35" spans="1:12" x14ac:dyDescent="0.25">
      <c r="K35" s="15"/>
    </row>
    <row r="36" spans="1:12" x14ac:dyDescent="0.25">
      <c r="B36" t="s">
        <v>16</v>
      </c>
      <c r="F36" s="5"/>
      <c r="G36" s="5"/>
      <c r="I36" s="1"/>
      <c r="J36" s="1"/>
      <c r="K36" s="15"/>
    </row>
    <row r="37" spans="1:12" x14ac:dyDescent="0.25">
      <c r="C37" t="s">
        <v>27</v>
      </c>
      <c r="F37" s="5">
        <v>1000</v>
      </c>
      <c r="G37" s="5">
        <v>1000</v>
      </c>
      <c r="I37" s="1">
        <v>1000</v>
      </c>
      <c r="J37" s="1">
        <v>1000</v>
      </c>
      <c r="K37" s="15"/>
      <c r="L37" s="1">
        <v>0</v>
      </c>
    </row>
    <row r="38" spans="1:12" x14ac:dyDescent="0.25">
      <c r="C38" t="s">
        <v>32</v>
      </c>
      <c r="F38" s="5">
        <v>5000</v>
      </c>
      <c r="G38" s="5">
        <v>1500</v>
      </c>
      <c r="I38" s="1">
        <v>5000</v>
      </c>
      <c r="J38" s="1">
        <v>0</v>
      </c>
      <c r="K38" s="15"/>
      <c r="L38" s="1">
        <v>3000</v>
      </c>
    </row>
    <row r="39" spans="1:12" x14ac:dyDescent="0.25">
      <c r="C39" t="s">
        <v>19</v>
      </c>
      <c r="F39" s="1">
        <v>1000</v>
      </c>
      <c r="G39" s="1">
        <v>0</v>
      </c>
      <c r="I39" s="1">
        <v>1000</v>
      </c>
      <c r="J39" s="1">
        <v>0</v>
      </c>
      <c r="K39" s="15"/>
      <c r="L39" s="1">
        <v>1000</v>
      </c>
    </row>
    <row r="40" spans="1:12" x14ac:dyDescent="0.25">
      <c r="D40" t="s">
        <v>20</v>
      </c>
      <c r="F40" s="12">
        <f>F37+F38+F39</f>
        <v>7000</v>
      </c>
      <c r="G40" s="12">
        <f>G37+G38+G39</f>
        <v>2500</v>
      </c>
      <c r="H40" s="11"/>
      <c r="I40" s="3">
        <f>SUM(I37:I39)</f>
        <v>7000</v>
      </c>
      <c r="J40" s="3">
        <f>SUM(J37:J39)</f>
        <v>1000</v>
      </c>
      <c r="K40" s="5"/>
      <c r="L40" s="3">
        <f t="shared" ref="L40" si="2">SUM(L37:L39)</f>
        <v>4000</v>
      </c>
    </row>
    <row r="41" spans="1:12" x14ac:dyDescent="0.25">
      <c r="K41" s="15"/>
    </row>
    <row r="42" spans="1:12" x14ac:dyDescent="0.25">
      <c r="F42" s="25"/>
      <c r="G42" s="5"/>
      <c r="I42" s="5"/>
      <c r="J42" s="5"/>
      <c r="K42" s="5"/>
      <c r="L42" s="5"/>
    </row>
    <row r="43" spans="1:12" x14ac:dyDescent="0.25">
      <c r="C43" t="s">
        <v>13</v>
      </c>
      <c r="F43" s="2">
        <f>F21+F29+F34+F40+F42</f>
        <v>59700</v>
      </c>
      <c r="G43" s="2">
        <f>G21+G29+G34+G40+G42</f>
        <v>47511</v>
      </c>
      <c r="H43" s="5"/>
      <c r="I43" s="2">
        <f>I21+I29+I34+I40+I42</f>
        <v>59700</v>
      </c>
      <c r="J43" s="2">
        <f>J21+J29+J34+J40+J42</f>
        <v>35500</v>
      </c>
      <c r="K43" s="5"/>
      <c r="L43" s="2">
        <f>L21+L29+L34+L40+L42</f>
        <v>58500</v>
      </c>
    </row>
    <row r="44" spans="1:12" x14ac:dyDescent="0.25">
      <c r="F44" s="5"/>
      <c r="G44" s="5"/>
      <c r="H44" s="5"/>
      <c r="I44" s="5"/>
      <c r="J44" s="5"/>
      <c r="K44" s="5"/>
      <c r="L44" s="5"/>
    </row>
    <row r="45" spans="1:12" x14ac:dyDescent="0.25">
      <c r="K45" s="15"/>
    </row>
    <row r="46" spans="1:12" x14ac:dyDescent="0.25">
      <c r="A46" t="s">
        <v>7</v>
      </c>
      <c r="F46" s="5">
        <f>F10-F43</f>
        <v>300</v>
      </c>
      <c r="G46" s="5">
        <f>G10-G43</f>
        <v>1118</v>
      </c>
      <c r="I46" s="13">
        <f>I10-I43</f>
        <v>300</v>
      </c>
      <c r="J46" s="13">
        <f>J10-J43</f>
        <v>-3323</v>
      </c>
      <c r="K46" s="13"/>
      <c r="L46" s="11">
        <f>L10-L43</f>
        <v>1500</v>
      </c>
    </row>
    <row r="47" spans="1:12" x14ac:dyDescent="0.25">
      <c r="F47" s="5"/>
      <c r="G47" s="5"/>
      <c r="I47" s="11"/>
      <c r="J47" s="11"/>
      <c r="K47" s="13"/>
      <c r="L47" s="11"/>
    </row>
    <row r="48" spans="1:12" x14ac:dyDescent="0.25">
      <c r="F48" s="1"/>
      <c r="K48" s="15"/>
    </row>
    <row r="49" spans="1:12" x14ac:dyDescent="0.25">
      <c r="A49" t="s">
        <v>14</v>
      </c>
      <c r="F49" s="2">
        <v>8743</v>
      </c>
      <c r="G49" s="2">
        <v>8743</v>
      </c>
      <c r="I49" s="2">
        <v>9861</v>
      </c>
      <c r="J49" s="2">
        <v>9861</v>
      </c>
      <c r="K49" s="15"/>
      <c r="L49" s="20">
        <v>9000</v>
      </c>
    </row>
    <row r="50" spans="1:12" x14ac:dyDescent="0.25">
      <c r="F50" s="5"/>
      <c r="G50" s="5"/>
      <c r="I50" s="5"/>
      <c r="J50" s="5"/>
      <c r="K50" s="15"/>
      <c r="L50" s="18"/>
    </row>
    <row r="51" spans="1:12" x14ac:dyDescent="0.25">
      <c r="K51" s="15"/>
    </row>
    <row r="52" spans="1:12" ht="15.75" thickBot="1" x14ac:dyDescent="0.3">
      <c r="A52" t="s">
        <v>26</v>
      </c>
      <c r="F52" s="6">
        <f t="shared" ref="F52:G52" si="3">F46+F49</f>
        <v>9043</v>
      </c>
      <c r="G52" s="6">
        <f t="shared" si="3"/>
        <v>9861</v>
      </c>
      <c r="I52" s="6">
        <f t="shared" ref="I52:J52" si="4">I49+I46</f>
        <v>10161</v>
      </c>
      <c r="J52" s="6">
        <f t="shared" si="4"/>
        <v>6538</v>
      </c>
      <c r="K52" s="7"/>
      <c r="L52" s="6">
        <f>L46+L49</f>
        <v>10500</v>
      </c>
    </row>
    <row r="53" spans="1:12" ht="15.75" thickTop="1" x14ac:dyDescent="0.25">
      <c r="K53" s="15"/>
    </row>
  </sheetData>
  <mergeCells count="5">
    <mergeCell ref="F6:G6"/>
    <mergeCell ref="A1:K1"/>
    <mergeCell ref="A2:K2"/>
    <mergeCell ref="A3:K3"/>
    <mergeCell ref="I5:J5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2021-09-04T12:25:47Z</cp:lastPrinted>
  <dcterms:created xsi:type="dcterms:W3CDTF">2015-07-24T15:18:14Z</dcterms:created>
  <dcterms:modified xsi:type="dcterms:W3CDTF">2021-09-09T12:06:41Z</dcterms:modified>
</cp:coreProperties>
</file>